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bctenpo-my.sharepoint.com/personal/harada_abc-tenpo_com/Documents/マーケ関連フォルダ/コンテンツ・コンテンツメルマガ/「飲食店開業ガイド」/開業までの流れ/"/>
    </mc:Choice>
  </mc:AlternateContent>
  <xr:revisionPtr revIDLastSave="643" documentId="8_{719E019F-3862-4F5E-BE92-DFFC3B90E738}" xr6:coauthVersionLast="47" xr6:coauthVersionMax="47" xr10:uidLastSave="{76F85D86-8BB3-4A11-A8BD-8184A49FE7B1}"/>
  <bookViews>
    <workbookView xWindow="-110" yWindow="-110" windowWidth="19420" windowHeight="10420" xr2:uid="{3F65AC38-CC20-4D64-B533-C91E7540F590}"/>
  </bookViews>
  <sheets>
    <sheet name="シミュレーションシート" sheetId="2" r:id="rId1"/>
    <sheet name="店舗投資費用の相場表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2" l="1"/>
  <c r="E23" i="2" s="1"/>
  <c r="E29" i="2" s="1"/>
  <c r="D8" i="2"/>
  <c r="C17" i="2" s="1"/>
  <c r="E17" i="2" s="1"/>
  <c r="E18" i="2"/>
  <c r="C14" i="2" l="1"/>
  <c r="E14" i="2" s="1"/>
  <c r="C15" i="2"/>
  <c r="E15" i="2" s="1"/>
  <c r="C16" i="2"/>
  <c r="E16" i="2" s="1"/>
  <c r="E19" i="2" l="1"/>
  <c r="E30" i="2" l="1"/>
</calcChain>
</file>

<file path=xl/sharedStrings.xml><?xml version="1.0" encoding="utf-8"?>
<sst xmlns="http://schemas.openxmlformats.org/spreadsheetml/2006/main" count="127" uniqueCount="104">
  <si>
    <t>平均的な相場</t>
  </si>
  <si>
    <t>3万円～</t>
  </si>
  <si>
    <t>製作費</t>
  </si>
  <si>
    <t>～20万円</t>
  </si>
  <si>
    <t>15～20万円</t>
    <rPh sb="5" eb="7">
      <t>マンエン</t>
    </rPh>
    <phoneticPr fontId="1"/>
  </si>
  <si>
    <t>原稿作成・デザイン費</t>
    <rPh sb="0" eb="4">
      <t>ゲンコウサクセイ</t>
    </rPh>
    <phoneticPr fontId="1"/>
  </si>
  <si>
    <t>20～40万円</t>
    <rPh sb="5" eb="7">
      <t>マンエン</t>
    </rPh>
    <phoneticPr fontId="1"/>
  </si>
  <si>
    <t>カフェ</t>
    <phoneticPr fontId="1"/>
  </si>
  <si>
    <t>レストラン</t>
    <phoneticPr fontId="1"/>
  </si>
  <si>
    <t>15～25万円/坪</t>
    <rPh sb="5" eb="7">
      <t>マンエン</t>
    </rPh>
    <rPh sb="8" eb="9">
      <t>ツボ</t>
    </rPh>
    <phoneticPr fontId="1"/>
  </si>
  <si>
    <t>25～40万円/坪</t>
    <rPh sb="5" eb="7">
      <t>マンエン</t>
    </rPh>
    <rPh sb="8" eb="9">
      <t>ツボ</t>
    </rPh>
    <phoneticPr fontId="1"/>
  </si>
  <si>
    <t>和食店</t>
    <rPh sb="0" eb="3">
      <t>ワショクテン</t>
    </rPh>
    <phoneticPr fontId="1"/>
  </si>
  <si>
    <t>35～50万円/坪</t>
    <rPh sb="5" eb="7">
      <t>マンエン</t>
    </rPh>
    <rPh sb="8" eb="9">
      <t>ツボ</t>
    </rPh>
    <phoneticPr fontId="1"/>
  </si>
  <si>
    <t>焼肉店</t>
    <rPh sb="0" eb="3">
      <t>ヤキニクテン</t>
    </rPh>
    <phoneticPr fontId="1"/>
  </si>
  <si>
    <t>居抜き</t>
    <rPh sb="0" eb="2">
      <t>イヌ</t>
    </rPh>
    <phoneticPr fontId="1"/>
  </si>
  <si>
    <t>スケルトン</t>
    <phoneticPr fontId="1"/>
  </si>
  <si>
    <t>バー</t>
    <phoneticPr fontId="1"/>
  </si>
  <si>
    <t>30～60万円/坪</t>
    <rPh sb="6" eb="7">
      <t>エン</t>
    </rPh>
    <rPh sb="8" eb="9">
      <t>ツボ</t>
    </rPh>
    <phoneticPr fontId="1"/>
  </si>
  <si>
    <t>15～30万円/坪</t>
    <rPh sb="5" eb="7">
      <t>マンエン</t>
    </rPh>
    <rPh sb="8" eb="9">
      <t>ツボ</t>
    </rPh>
    <phoneticPr fontId="1"/>
  </si>
  <si>
    <t>30～50万円/坪</t>
    <rPh sb="5" eb="7">
      <t>マンエン</t>
    </rPh>
    <rPh sb="8" eb="9">
      <t>ツボ</t>
    </rPh>
    <phoneticPr fontId="1"/>
  </si>
  <si>
    <t>50～70万円</t>
    <rPh sb="5" eb="7">
      <t>マンエン</t>
    </rPh>
    <phoneticPr fontId="1"/>
  </si>
  <si>
    <t>業態</t>
    <rPh sb="0" eb="2">
      <t>ギョウタイ</t>
    </rPh>
    <phoneticPr fontId="1"/>
  </si>
  <si>
    <t>居酒屋・バル</t>
    <rPh sb="0" eb="3">
      <t>イザカヤ</t>
    </rPh>
    <phoneticPr fontId="1"/>
  </si>
  <si>
    <t>中華料理店</t>
    <rPh sb="0" eb="5">
      <t>チュウカリョウリテン</t>
    </rPh>
    <phoneticPr fontId="1"/>
  </si>
  <si>
    <t>60～80万円/坪</t>
    <rPh sb="5" eb="7">
      <t>マンエン</t>
    </rPh>
    <rPh sb="7" eb="9">
      <t>･ツボ</t>
    </rPh>
    <phoneticPr fontId="1"/>
  </si>
  <si>
    <t>50～100万円/坪</t>
    <rPh sb="6" eb="8">
      <t>マンエン</t>
    </rPh>
    <rPh sb="9" eb="10">
      <t>ツボ</t>
    </rPh>
    <phoneticPr fontId="1"/>
  </si>
  <si>
    <t>https://www.abc-tenpo.com/contents/featured/26586.html</t>
    <phoneticPr fontId="1"/>
  </si>
  <si>
    <t>費目項目</t>
    <rPh sb="2" eb="4">
      <t>コウモク</t>
    </rPh>
    <phoneticPr fontId="1"/>
  </si>
  <si>
    <t>計：20～40万円</t>
    <rPh sb="0" eb="1">
      <t>ケイ</t>
    </rPh>
    <rPh sb="7" eb="9">
      <t>マンエン</t>
    </rPh>
    <phoneticPr fontId="1"/>
  </si>
  <si>
    <t>平均的な相場</t>
    <rPh sb="0" eb="3">
      <t>ヘイキンテキ</t>
    </rPh>
    <rPh sb="4" eb="6">
      <t>ソウバ</t>
    </rPh>
    <phoneticPr fontId="1"/>
  </si>
  <si>
    <t>ガステーブル</t>
    <phoneticPr fontId="1"/>
  </si>
  <si>
    <t>フライヤー</t>
    <phoneticPr fontId="1"/>
  </si>
  <si>
    <t>製氷機</t>
    <rPh sb="0" eb="3">
      <t>セイヒョウキ</t>
    </rPh>
    <phoneticPr fontId="1"/>
  </si>
  <si>
    <t>2層シンク</t>
    <rPh sb="1" eb="2">
      <t>ソウ</t>
    </rPh>
    <phoneticPr fontId="1"/>
  </si>
  <si>
    <t>新品</t>
    <rPh sb="0" eb="2">
      <t>シンピン</t>
    </rPh>
    <phoneticPr fontId="1"/>
  </si>
  <si>
    <t>中古</t>
    <rPh sb="0" eb="2">
      <t>チュウコ</t>
    </rPh>
    <phoneticPr fontId="1"/>
  </si>
  <si>
    <t>5～7万円</t>
    <rPh sb="3" eb="5">
      <t>マンエン</t>
    </rPh>
    <phoneticPr fontId="1"/>
  </si>
  <si>
    <t>リース</t>
    <phoneticPr fontId="1"/>
  </si>
  <si>
    <t>月額2000～3000円</t>
    <rPh sb="0" eb="2">
      <t>ゲツガク</t>
    </rPh>
    <rPh sb="11" eb="12">
      <t>エン</t>
    </rPh>
    <phoneticPr fontId="1"/>
  </si>
  <si>
    <t>8～15万円</t>
    <rPh sb="4" eb="6">
      <t>マンエン</t>
    </rPh>
    <phoneticPr fontId="1"/>
  </si>
  <si>
    <t>5～10万円</t>
    <rPh sb="4" eb="6">
      <t>マンエン</t>
    </rPh>
    <phoneticPr fontId="1"/>
  </si>
  <si>
    <t>3～5万円</t>
    <rPh sb="3" eb="5">
      <t>マンエン</t>
    </rPh>
    <phoneticPr fontId="1"/>
  </si>
  <si>
    <t>3万円前後</t>
    <rPh sb="1" eb="3">
      <t>マンエン</t>
    </rPh>
    <rPh sb="3" eb="5">
      <t>ゼンゴ</t>
    </rPh>
    <phoneticPr fontId="1"/>
  </si>
  <si>
    <t>月額3000円前後</t>
    <rPh sb="0" eb="2">
      <t>ゲツガク</t>
    </rPh>
    <rPh sb="6" eb="7">
      <t>エン</t>
    </rPh>
    <rPh sb="7" eb="9">
      <t>ゼンゴ</t>
    </rPh>
    <phoneticPr fontId="1"/>
  </si>
  <si>
    <t>4ドア冷凍冷蔵庫</t>
    <rPh sb="3" eb="8">
      <t>レイトウレイゾウコ</t>
    </rPh>
    <phoneticPr fontId="1"/>
  </si>
  <si>
    <t>20～30万円</t>
    <rPh sb="5" eb="7">
      <t>マンエン</t>
    </rPh>
    <phoneticPr fontId="1"/>
  </si>
  <si>
    <t>月額3000～5000円</t>
    <rPh sb="0" eb="2">
      <t>ゲツガク</t>
    </rPh>
    <rPh sb="11" eb="12">
      <t>エン</t>
    </rPh>
    <phoneticPr fontId="1"/>
  </si>
  <si>
    <t>月額1000～3000円</t>
    <rPh sb="0" eb="2">
      <t>ゲツガク</t>
    </rPh>
    <rPh sb="11" eb="12">
      <t>エン</t>
    </rPh>
    <phoneticPr fontId="1"/>
  </si>
  <si>
    <t>12～140万円</t>
    <rPh sb="6" eb="8">
      <t>マンエン</t>
    </rPh>
    <phoneticPr fontId="1"/>
  </si>
  <si>
    <t>10～50万円</t>
    <rPh sb="5" eb="7">
      <t>マンエン</t>
    </rPh>
    <phoneticPr fontId="1"/>
  </si>
  <si>
    <t>月額2000～8000円</t>
    <rPh sb="0" eb="2">
      <t>ゲツガク</t>
    </rPh>
    <rPh sb="11" eb="12">
      <t>エン</t>
    </rPh>
    <phoneticPr fontId="1"/>
  </si>
  <si>
    <t>業務用食洗機</t>
    <rPh sb="0" eb="3">
      <t>ギョウムヨウ</t>
    </rPh>
    <rPh sb="3" eb="6">
      <t>ショクセンキ</t>
    </rPh>
    <phoneticPr fontId="1"/>
  </si>
  <si>
    <t>40～50万円</t>
    <rPh sb="5" eb="6">
      <t>マン</t>
    </rPh>
    <rPh sb="6" eb="7">
      <t>エン</t>
    </rPh>
    <phoneticPr fontId="1"/>
  </si>
  <si>
    <t>10万円程度</t>
    <rPh sb="2" eb="4">
      <t>マンエン</t>
    </rPh>
    <rPh sb="4" eb="6">
      <t>テイド</t>
    </rPh>
    <phoneticPr fontId="1"/>
  </si>
  <si>
    <t>月額1万円程度</t>
    <rPh sb="0" eb="2">
      <t>ゲツガク</t>
    </rPh>
    <rPh sb="3" eb="5">
      <t>マンエン</t>
    </rPh>
    <rPh sb="5" eb="7">
      <t>テイド</t>
    </rPh>
    <phoneticPr fontId="1"/>
  </si>
  <si>
    <t>■厨房機器費</t>
    <rPh sb="1" eb="5">
      <t>チュウボウキキ</t>
    </rPh>
    <rPh sb="5" eb="6">
      <t>ヒ</t>
    </rPh>
    <phoneticPr fontId="1"/>
  </si>
  <si>
    <t>費用項目</t>
    <rPh sb="0" eb="4">
      <t>ヒヨウコウモク</t>
    </rPh>
    <phoneticPr fontId="1"/>
  </si>
  <si>
    <t>https://www.abc-tenpo.com/contents/featured/48856.html</t>
    <phoneticPr fontId="1"/>
  </si>
  <si>
    <t>■POSレジ</t>
    <phoneticPr fontId="1"/>
  </si>
  <si>
    <t>20万円前後</t>
    <rPh sb="2" eb="4">
      <t>マンエン</t>
    </rPh>
    <rPh sb="4" eb="6">
      <t>ゼンゴ</t>
    </rPh>
    <phoneticPr fontId="1"/>
  </si>
  <si>
    <t>1万円前後</t>
    <rPh sb="1" eb="5">
      <t>マンエンゼンゴ</t>
    </rPh>
    <phoneticPr fontId="1"/>
  </si>
  <si>
    <t>1台につき
（端末＋周辺機器）</t>
    <rPh sb="1" eb="2">
      <t>ダイ</t>
    </rPh>
    <rPh sb="7" eb="9">
      <t>タンマツ</t>
    </rPh>
    <rPh sb="10" eb="14">
      <t>シュウヘンキキ</t>
    </rPh>
    <phoneticPr fontId="1"/>
  </si>
  <si>
    <t>導入費</t>
    <rPh sb="0" eb="3">
      <t>ドウニュウヒ</t>
    </rPh>
    <phoneticPr fontId="1"/>
  </si>
  <si>
    <t>月額料金</t>
    <rPh sb="0" eb="4">
      <t>ゲツガクリョウキン</t>
    </rPh>
    <phoneticPr fontId="1"/>
  </si>
  <si>
    <t>■看板施工費</t>
    <rPh sb="3" eb="6">
      <t>セコウヒ</t>
    </rPh>
    <phoneticPr fontId="1"/>
  </si>
  <si>
    <t>工事費</t>
    <rPh sb="0" eb="3">
      <t>コウジヒ</t>
    </rPh>
    <phoneticPr fontId="1"/>
  </si>
  <si>
    <t>参考記事【全業態に必要な厨房機器】：</t>
    <rPh sb="0" eb="2">
      <t>サンコウ</t>
    </rPh>
    <rPh sb="2" eb="4">
      <t>キジ</t>
    </rPh>
    <rPh sb="5" eb="8">
      <t>ゼンギョウタイ</t>
    </rPh>
    <rPh sb="9" eb="11">
      <t>ヒツヨウ</t>
    </rPh>
    <rPh sb="12" eb="16">
      <t>チュウボウキキ</t>
    </rPh>
    <phoneticPr fontId="1"/>
  </si>
  <si>
    <t>参考記事【内装工事費の内訳】：</t>
    <rPh sb="0" eb="4">
      <t>サンコウキジ</t>
    </rPh>
    <rPh sb="5" eb="9">
      <t>ナイソウコウジ</t>
    </rPh>
    <rPh sb="9" eb="10">
      <t>ヒ</t>
    </rPh>
    <rPh sb="11" eb="13">
      <t>ウチワケ</t>
    </rPh>
    <phoneticPr fontId="1"/>
  </si>
  <si>
    <t>※あくまでも参考資料になりますので、ご出店の際には業者への見積もりを依頼してください※</t>
    <rPh sb="6" eb="8">
      <t>サンコウ</t>
    </rPh>
    <rPh sb="8" eb="10">
      <t>シリョウ</t>
    </rPh>
    <rPh sb="19" eb="21">
      <t>シュッテン</t>
    </rPh>
    <rPh sb="22" eb="23">
      <t>サイ</t>
    </rPh>
    <rPh sb="25" eb="27">
      <t>ギョウシャ</t>
    </rPh>
    <rPh sb="29" eb="31">
      <t>ミツ</t>
    </rPh>
    <rPh sb="34" eb="36">
      <t>イライ</t>
    </rPh>
    <phoneticPr fontId="1"/>
  </si>
  <si>
    <t>※本シートの無断転載・複製はご遠慮ください※</t>
    <rPh sb="1" eb="2">
      <t>ホン</t>
    </rPh>
    <rPh sb="6" eb="10">
      <t>ムダンテンサイ</t>
    </rPh>
    <rPh sb="11" eb="13">
      <t>フクセイ</t>
    </rPh>
    <rPh sb="15" eb="17">
      <t>エンリョ</t>
    </rPh>
    <phoneticPr fontId="1"/>
  </si>
  <si>
    <t>坪単価</t>
    <rPh sb="0" eb="3">
      <t>ツボタンカ</t>
    </rPh>
    <phoneticPr fontId="1"/>
  </si>
  <si>
    <t>坪数</t>
    <rPh sb="0" eb="2">
      <t>ツボスウ</t>
    </rPh>
    <phoneticPr fontId="1"/>
  </si>
  <si>
    <t>賃料</t>
    <rPh sb="0" eb="2">
      <t>チンリョウ</t>
    </rPh>
    <phoneticPr fontId="1"/>
  </si>
  <si>
    <r>
      <t>①賃料の計算（坪単価</t>
    </r>
    <r>
      <rPr>
        <sz val="11"/>
        <color theme="4"/>
        <rFont val="游ゴシック"/>
        <family val="3"/>
        <charset val="128"/>
        <scheme val="minor"/>
      </rPr>
      <t>×</t>
    </r>
    <r>
      <rPr>
        <sz val="11"/>
        <color theme="1"/>
        <rFont val="游ゴシック"/>
        <family val="2"/>
        <charset val="128"/>
        <scheme val="minor"/>
      </rPr>
      <t>坪数</t>
    </r>
    <r>
      <rPr>
        <sz val="11"/>
        <color theme="4"/>
        <rFont val="游ゴシック"/>
        <family val="3"/>
        <charset val="128"/>
        <scheme val="minor"/>
      </rPr>
      <t>＝</t>
    </r>
    <r>
      <rPr>
        <sz val="11"/>
        <color theme="1"/>
        <rFont val="游ゴシック"/>
        <family val="2"/>
        <charset val="128"/>
        <scheme val="minor"/>
      </rPr>
      <t>賃料）</t>
    </r>
    <rPh sb="1" eb="3">
      <t>チンリョウ</t>
    </rPh>
    <rPh sb="4" eb="6">
      <t>ケイサン</t>
    </rPh>
    <rPh sb="7" eb="10">
      <t>ツボタンカ</t>
    </rPh>
    <rPh sb="11" eb="13">
      <t>ツボスウ</t>
    </rPh>
    <rPh sb="14" eb="16">
      <t>チンリョウ</t>
    </rPh>
    <phoneticPr fontId="1"/>
  </si>
  <si>
    <t>保証金</t>
    <rPh sb="0" eb="3">
      <t>ホショウキン</t>
    </rPh>
    <phoneticPr fontId="1"/>
  </si>
  <si>
    <t>礼金</t>
    <rPh sb="0" eb="2">
      <t>レイキン</t>
    </rPh>
    <phoneticPr fontId="1"/>
  </si>
  <si>
    <t>前家賃</t>
    <rPh sb="0" eb="3">
      <t>マエヤチン</t>
    </rPh>
    <phoneticPr fontId="1"/>
  </si>
  <si>
    <t>仲介手数料</t>
    <rPh sb="0" eb="5">
      <t>チュウカイテスウリョウ</t>
    </rPh>
    <phoneticPr fontId="1"/>
  </si>
  <si>
    <t>造作譲渡費</t>
    <rPh sb="0" eb="4">
      <t>ゾウサクジョウト</t>
    </rPh>
    <rPh sb="4" eb="5">
      <t>ヒ</t>
    </rPh>
    <phoneticPr fontId="1"/>
  </si>
  <si>
    <t>×1カ月分</t>
    <rPh sb="3" eb="4">
      <t>ゲツ</t>
    </rPh>
    <rPh sb="4" eb="5">
      <t>ブン</t>
    </rPh>
    <phoneticPr fontId="1"/>
  </si>
  <si>
    <t>×10カ月分</t>
    <rPh sb="4" eb="5">
      <t>ゲツ</t>
    </rPh>
    <rPh sb="5" eb="6">
      <t>ブン</t>
    </rPh>
    <phoneticPr fontId="1"/>
  </si>
  <si>
    <t>×2カ月分</t>
    <rPh sb="3" eb="4">
      <t>ゲツ</t>
    </rPh>
    <rPh sb="4" eb="5">
      <t>ブン</t>
    </rPh>
    <phoneticPr fontId="1"/>
  </si>
  <si>
    <t>小計</t>
    <rPh sb="0" eb="2">
      <t>ショウケイ</t>
    </rPh>
    <phoneticPr fontId="1"/>
  </si>
  <si>
    <t>厨房機器費</t>
    <rPh sb="0" eb="5">
      <t>チュウボウキキヒ</t>
    </rPh>
    <phoneticPr fontId="1"/>
  </si>
  <si>
    <t>看板施工費</t>
    <rPh sb="0" eb="5">
      <t>カンバンセコウヒ</t>
    </rPh>
    <phoneticPr fontId="1"/>
  </si>
  <si>
    <t>POS</t>
    <phoneticPr fontId="1"/>
  </si>
  <si>
    <t>募集費</t>
    <rPh sb="0" eb="3">
      <t>ボシュウヒ</t>
    </rPh>
    <phoneticPr fontId="1"/>
  </si>
  <si>
    <t>販売販促費</t>
    <rPh sb="0" eb="5">
      <t>ハンバイハンソクヒ</t>
    </rPh>
    <phoneticPr fontId="1"/>
  </si>
  <si>
    <t>備品費</t>
    <rPh sb="0" eb="3">
      <t>ビヒンヒ</t>
    </rPh>
    <phoneticPr fontId="1"/>
  </si>
  <si>
    <t>開店前経費</t>
    <rPh sb="0" eb="3">
      <t>カイテンマエ</t>
    </rPh>
    <rPh sb="3" eb="5">
      <t>ケイヒ</t>
    </rPh>
    <phoneticPr fontId="1"/>
  </si>
  <si>
    <t>初期費用額合計</t>
    <rPh sb="0" eb="5">
      <t>ショキヒヨウガク</t>
    </rPh>
    <rPh sb="5" eb="7">
      <t>ゴウケイ</t>
    </rPh>
    <phoneticPr fontId="1"/>
  </si>
  <si>
    <t>…お客様に入力してもらう箇所</t>
    <rPh sb="2" eb="4">
      <t>キャクサマ</t>
    </rPh>
    <rPh sb="5" eb="7">
      <t>ニュウリョク</t>
    </rPh>
    <rPh sb="12" eb="14">
      <t>カショ</t>
    </rPh>
    <phoneticPr fontId="1"/>
  </si>
  <si>
    <t>店舗投資費用</t>
    <rPh sb="0" eb="6">
      <t>テンポトウシヒヨウ</t>
    </rPh>
    <phoneticPr fontId="1"/>
  </si>
  <si>
    <t>物件取得費用</t>
    <rPh sb="0" eb="2">
      <t>ブッケン</t>
    </rPh>
    <rPh sb="2" eb="4">
      <t>シュトク</t>
    </rPh>
    <rPh sb="4" eb="6">
      <t>ヒヨウ</t>
    </rPh>
    <phoneticPr fontId="1"/>
  </si>
  <si>
    <t>店舗投資費用の相場表</t>
    <rPh sb="0" eb="4">
      <t>テンポトウシ</t>
    </rPh>
    <rPh sb="4" eb="6">
      <t>ヒヨウ</t>
    </rPh>
    <rPh sb="7" eb="10">
      <t>ソウバヒョウ</t>
    </rPh>
    <phoneticPr fontId="1"/>
  </si>
  <si>
    <t>無</t>
  </si>
  <si>
    <t>内装設計・工事費</t>
    <rPh sb="0" eb="2">
      <t>ナイソウ</t>
    </rPh>
    <rPh sb="2" eb="4">
      <t>セッケイ</t>
    </rPh>
    <rPh sb="5" eb="7">
      <t>コウジ</t>
    </rPh>
    <rPh sb="7" eb="8">
      <t>ヒ</t>
    </rPh>
    <phoneticPr fontId="1"/>
  </si>
  <si>
    <t>■内装設計・工事費</t>
    <rPh sb="1" eb="3">
      <t>ナイソウ</t>
    </rPh>
    <rPh sb="3" eb="5">
      <t>セッケイ</t>
    </rPh>
    <rPh sb="6" eb="8">
      <t>コウジ</t>
    </rPh>
    <rPh sb="8" eb="9">
      <t>ヒ</t>
    </rPh>
    <phoneticPr fontId="1"/>
  </si>
  <si>
    <t>※その他の項目は自動計算されますので入力不要です※</t>
    <rPh sb="3" eb="4">
      <t>ホカ</t>
    </rPh>
    <rPh sb="5" eb="7">
      <t>コウモク</t>
    </rPh>
    <rPh sb="8" eb="12">
      <t>ジドウケイサン</t>
    </rPh>
    <rPh sb="18" eb="20">
      <t>ニュウリョク</t>
    </rPh>
    <rPh sb="20" eb="22">
      <t>フヨウ</t>
    </rPh>
    <phoneticPr fontId="1"/>
  </si>
  <si>
    <t>➁初期費用額の計算</t>
    <rPh sb="1" eb="3">
      <t>ショキ</t>
    </rPh>
    <rPh sb="3" eb="5">
      <t>ヒヨウ</t>
    </rPh>
    <rPh sb="5" eb="6">
      <t>ガク</t>
    </rPh>
    <rPh sb="7" eb="9">
      <t>ケイサン</t>
    </rPh>
    <phoneticPr fontId="1"/>
  </si>
  <si>
    <t>円</t>
    <rPh sb="0" eb="1">
      <t>エン</t>
    </rPh>
    <phoneticPr fontId="1"/>
  </si>
  <si>
    <t>https://www.abc-tenpo.com/feature/rent/　</t>
    <phoneticPr fontId="1"/>
  </si>
  <si>
    <t>*【エリアごとの賃料相場（坪単価）】についてはこちらをご参照ください　⇨</t>
    <rPh sb="13" eb="16">
      <t>ツボタンカ</t>
    </rPh>
    <rPh sb="28" eb="30">
      <t>サンショウ</t>
    </rPh>
    <phoneticPr fontId="1"/>
  </si>
  <si>
    <t>★初期費用額シミュレーションシート</t>
    <rPh sb="1" eb="5">
      <t>ショキヒヨウ</t>
    </rPh>
    <rPh sb="5" eb="6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</si>
</sst>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4" tint="-0.249977111117893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theme="4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0" xfId="0" applyFill="1" applyBorder="1">
      <alignment vertical="center"/>
    </xf>
    <xf numFmtId="0" fontId="2" fillId="0" borderId="0" xfId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Fill="1" applyBorder="1">
      <alignment vertical="center"/>
    </xf>
    <xf numFmtId="0" fontId="2" fillId="0" borderId="3" xfId="1" applyFill="1" applyBorder="1">
      <alignment vertical="center"/>
    </xf>
    <xf numFmtId="0" fontId="0" fillId="0" borderId="1" xfId="0" applyBorder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8" fillId="0" borderId="0" xfId="0" applyFont="1">
      <alignment vertical="center"/>
    </xf>
    <xf numFmtId="38" fontId="0" fillId="0" borderId="0" xfId="2" applyFont="1">
      <alignment vertical="center"/>
    </xf>
    <xf numFmtId="38" fontId="0" fillId="0" borderId="5" xfId="2" applyFont="1" applyBorder="1" applyAlignment="1">
      <alignment horizontal="right" vertical="center"/>
    </xf>
    <xf numFmtId="38" fontId="0" fillId="0" borderId="0" xfId="2" applyFont="1" applyAlignment="1">
      <alignment horizontal="left" vertical="center"/>
    </xf>
    <xf numFmtId="38" fontId="8" fillId="0" borderId="9" xfId="2" applyFont="1" applyBorder="1" applyAlignment="1">
      <alignment horizontal="right" vertical="center"/>
    </xf>
    <xf numFmtId="38" fontId="0" fillId="0" borderId="1" xfId="0" applyNumberFormat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38" fontId="0" fillId="6" borderId="13" xfId="2" applyFont="1" applyFill="1" applyBorder="1" applyAlignment="1">
      <alignment horizontal="right" vertical="center"/>
    </xf>
    <xf numFmtId="38" fontId="0" fillId="6" borderId="9" xfId="2" applyFont="1" applyFill="1" applyBorder="1" applyAlignment="1">
      <alignment horizontal="right" vertical="center"/>
    </xf>
    <xf numFmtId="0" fontId="6" fillId="2" borderId="7" xfId="0" applyFont="1" applyFill="1" applyBorder="1">
      <alignment vertical="center"/>
    </xf>
    <xf numFmtId="0" fontId="0" fillId="0" borderId="5" xfId="0" applyBorder="1" applyAlignment="1">
      <alignment vertical="center"/>
    </xf>
    <xf numFmtId="38" fontId="0" fillId="0" borderId="6" xfId="0" applyNumberFormat="1" applyBorder="1" applyAlignment="1">
      <alignment vertical="center"/>
    </xf>
    <xf numFmtId="0" fontId="0" fillId="6" borderId="9" xfId="0" applyFill="1" applyBorder="1" applyAlignment="1">
      <alignment vertical="center"/>
    </xf>
    <xf numFmtId="38" fontId="0" fillId="0" borderId="4" xfId="2" applyFont="1" applyBorder="1" applyAlignment="1">
      <alignment horizontal="right" vertical="center"/>
    </xf>
    <xf numFmtId="38" fontId="0" fillId="0" borderId="5" xfId="0" applyNumberFormat="1" applyBorder="1" applyAlignment="1">
      <alignment horizontal="right" vertical="center"/>
    </xf>
    <xf numFmtId="0" fontId="0" fillId="6" borderId="9" xfId="0" applyFill="1" applyBorder="1">
      <alignment vertical="center"/>
    </xf>
    <xf numFmtId="38" fontId="0" fillId="0" borderId="5" xfId="2" applyNumberFormat="1" applyFont="1" applyBorder="1" applyAlignment="1">
      <alignment horizontal="right" vertical="center"/>
    </xf>
    <xf numFmtId="0" fontId="3" fillId="4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8" fontId="2" fillId="0" borderId="0" xfId="1" applyNumberFormat="1">
      <alignment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D8389"/>
      <color rgb="FFFEB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1359647</xdr:colOff>
      <xdr:row>16</xdr:row>
      <xdr:rowOff>224118</xdr:rowOff>
    </xdr:from>
    <xdr:to>
      <xdr:col>4</xdr:col>
      <xdr:colOff>7471</xdr:colOff>
      <xdr:row>18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2708E67F-B445-45B2-92FE-1DA9FEC97063}"/>
            </a:ext>
          </a:extLst>
        </xdr:cNvPr>
        <xdr:cNvCxnSpPr/>
      </xdr:nvCxnSpPr>
      <xdr:spPr>
        <a:xfrm flipV="1">
          <a:off x="2913529" y="3234765"/>
          <a:ext cx="1411942" cy="23905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1322292</xdr:colOff>
      <xdr:row>21</xdr:row>
      <xdr:rowOff>201707</xdr:rowOff>
    </xdr:from>
    <xdr:to>
      <xdr:col>3</xdr:col>
      <xdr:colOff>582705</xdr:colOff>
      <xdr:row>23</xdr:row>
      <xdr:rowOff>14941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69726CA-83C7-400D-B8F7-60AAAFAB57E8}"/>
            </a:ext>
          </a:extLst>
        </xdr:cNvPr>
        <xdr:cNvSpPr txBox="1"/>
      </xdr:nvSpPr>
      <xdr:spPr>
        <a:xfrm>
          <a:off x="2876174" y="4489825"/>
          <a:ext cx="642472" cy="2764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円／坪</a:t>
          </a:r>
        </a:p>
      </xdr:txBody>
    </xdr:sp>
    <xdr:clientData/>
  </xdr:twoCellAnchor>
  <xdr:twoCellAnchor>
    <xdr:from>
      <xdr:col>3</xdr:col>
      <xdr:colOff>1332751</xdr:colOff>
      <xdr:row>21</xdr:row>
      <xdr:rowOff>189754</xdr:rowOff>
    </xdr:from>
    <xdr:to>
      <xdr:col>4</xdr:col>
      <xdr:colOff>271928</xdr:colOff>
      <xdr:row>22</xdr:row>
      <xdr:rowOff>189752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E5CD89BC-E753-4B2A-BD9E-A6F767DD4BD2}"/>
            </a:ext>
          </a:extLst>
        </xdr:cNvPr>
        <xdr:cNvSpPr txBox="1"/>
      </xdr:nvSpPr>
      <xdr:spPr>
        <a:xfrm>
          <a:off x="4268692" y="4246283"/>
          <a:ext cx="321236" cy="231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坪</a:t>
          </a:r>
        </a:p>
      </xdr:txBody>
    </xdr:sp>
    <xdr:clientData/>
  </xdr:twoCellAnchor>
  <xdr:twoCellAnchor>
    <xdr:from>
      <xdr:col>5</xdr:col>
      <xdr:colOff>463176</xdr:colOff>
      <xdr:row>20</xdr:row>
      <xdr:rowOff>59766</xdr:rowOff>
    </xdr:from>
    <xdr:to>
      <xdr:col>11</xdr:col>
      <xdr:colOff>552824</xdr:colOff>
      <xdr:row>27</xdr:row>
      <xdr:rowOff>179294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6FF95DF3-F899-4C9F-993E-F81110D131F4}"/>
            </a:ext>
          </a:extLst>
        </xdr:cNvPr>
        <xdr:cNvGrpSpPr/>
      </xdr:nvGrpSpPr>
      <xdr:grpSpPr>
        <a:xfrm>
          <a:off x="6058647" y="4579472"/>
          <a:ext cx="4034118" cy="1740646"/>
          <a:chOff x="5849470" y="4108824"/>
          <a:chExt cx="2450353" cy="1740646"/>
        </a:xfrm>
      </xdr:grpSpPr>
      <xdr:sp macro="" textlink="">
        <xdr:nvSpPr>
          <xdr:cNvPr id="11" name="右中かっこ 10">
            <a:extLst>
              <a:ext uri="{FF2B5EF4-FFF2-40B4-BE49-F238E27FC236}">
                <a16:creationId xmlns:a16="http://schemas.microsoft.com/office/drawing/2014/main" id="{0BA282E5-92C6-4D81-B85C-5590157BF8DA}"/>
              </a:ext>
            </a:extLst>
          </xdr:cNvPr>
          <xdr:cNvSpPr/>
        </xdr:nvSpPr>
        <xdr:spPr>
          <a:xfrm>
            <a:off x="5849470" y="4108824"/>
            <a:ext cx="194235" cy="806823"/>
          </a:xfrm>
          <a:prstGeom prst="rightBrac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4DE1850A-3BB9-42E9-BBAC-6706DCC43BD4}"/>
              </a:ext>
            </a:extLst>
          </xdr:cNvPr>
          <xdr:cNvSpPr txBox="1"/>
        </xdr:nvSpPr>
        <xdr:spPr>
          <a:xfrm>
            <a:off x="6088529" y="4362825"/>
            <a:ext cx="2181412" cy="2988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店舗投資費用額の相場表を参考にご入力ください</a:t>
            </a:r>
          </a:p>
        </xdr:txBody>
      </xdr:sp>
      <xdr:sp macro="" textlink="">
        <xdr:nvSpPr>
          <xdr:cNvPr id="43" name="右中かっこ 42">
            <a:extLst>
              <a:ext uri="{FF2B5EF4-FFF2-40B4-BE49-F238E27FC236}">
                <a16:creationId xmlns:a16="http://schemas.microsoft.com/office/drawing/2014/main" id="{57C175AB-F78E-4E3F-9FBE-4B543829FDBD}"/>
              </a:ext>
            </a:extLst>
          </xdr:cNvPr>
          <xdr:cNvSpPr/>
        </xdr:nvSpPr>
        <xdr:spPr>
          <a:xfrm>
            <a:off x="5849471" y="5042647"/>
            <a:ext cx="194235" cy="806823"/>
          </a:xfrm>
          <a:prstGeom prst="rightBrac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4" name="テキスト ボックス 43">
            <a:extLst>
              <a:ext uri="{FF2B5EF4-FFF2-40B4-BE49-F238E27FC236}">
                <a16:creationId xmlns:a16="http://schemas.microsoft.com/office/drawing/2014/main" id="{C2A8621F-3C39-46F8-B5B9-D60C2F01C77C}"/>
              </a:ext>
            </a:extLst>
          </xdr:cNvPr>
          <xdr:cNvSpPr txBox="1"/>
        </xdr:nvSpPr>
        <xdr:spPr>
          <a:xfrm>
            <a:off x="6118411" y="5296647"/>
            <a:ext cx="2181412" cy="2988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想定金額をご入力ください</a:t>
            </a:r>
          </a:p>
        </xdr:txBody>
      </xdr:sp>
    </xdr:grpSp>
    <xdr:clientData/>
  </xdr:twoCellAnchor>
  <xdr:twoCellAnchor>
    <xdr:from>
      <xdr:col>2</xdr:col>
      <xdr:colOff>14941</xdr:colOff>
      <xdr:row>20</xdr:row>
      <xdr:rowOff>0</xdr:rowOff>
    </xdr:from>
    <xdr:to>
      <xdr:col>4</xdr:col>
      <xdr:colOff>7471</xdr:colOff>
      <xdr:row>22</xdr:row>
      <xdr:rowOff>0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331093A0-7D97-4CE0-9AFD-B36E598973FF}"/>
            </a:ext>
          </a:extLst>
        </xdr:cNvPr>
        <xdr:cNvCxnSpPr/>
      </xdr:nvCxnSpPr>
      <xdr:spPr>
        <a:xfrm flipV="1">
          <a:off x="1568823" y="4056529"/>
          <a:ext cx="2756648" cy="46317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1370105</xdr:colOff>
      <xdr:row>24</xdr:row>
      <xdr:rowOff>7471</xdr:rowOff>
    </xdr:from>
    <xdr:to>
      <xdr:col>3</xdr:col>
      <xdr:colOff>1374588</xdr:colOff>
      <xdr:row>28</xdr:row>
      <xdr:rowOff>2990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448055EA-31AA-476C-AB8D-25187E941ED3}"/>
            </a:ext>
          </a:extLst>
        </xdr:cNvPr>
        <xdr:cNvCxnSpPr/>
      </xdr:nvCxnSpPr>
      <xdr:spPr>
        <a:xfrm flipV="1">
          <a:off x="1541929" y="4990353"/>
          <a:ext cx="2768600" cy="92187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5976</xdr:colOff>
      <xdr:row>22</xdr:row>
      <xdr:rowOff>224118</xdr:rowOff>
    </xdr:from>
    <xdr:to>
      <xdr:col>4</xdr:col>
      <xdr:colOff>0</xdr:colOff>
      <xdr:row>23</xdr:row>
      <xdr:rowOff>222626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D6496865-4675-4A8C-ABCE-65FC68D35E10}"/>
            </a:ext>
          </a:extLst>
        </xdr:cNvPr>
        <xdr:cNvCxnSpPr/>
      </xdr:nvCxnSpPr>
      <xdr:spPr>
        <a:xfrm flipV="1">
          <a:off x="1559858" y="4743824"/>
          <a:ext cx="2758142" cy="23009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1105648</xdr:colOff>
      <xdr:row>7</xdr:row>
      <xdr:rowOff>186764</xdr:rowOff>
    </xdr:from>
    <xdr:to>
      <xdr:col>3</xdr:col>
      <xdr:colOff>44825</xdr:colOff>
      <xdr:row>8</xdr:row>
      <xdr:rowOff>186762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757F4446-C80B-4F9B-A418-ECD982B5063B}"/>
            </a:ext>
          </a:extLst>
        </xdr:cNvPr>
        <xdr:cNvSpPr txBox="1"/>
      </xdr:nvSpPr>
      <xdr:spPr>
        <a:xfrm>
          <a:off x="2659530" y="1464235"/>
          <a:ext cx="321236" cy="2315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坪</a:t>
          </a:r>
        </a:p>
      </xdr:txBody>
    </xdr:sp>
    <xdr:clientData/>
  </xdr:twoCellAnchor>
  <xdr:twoCellAnchor>
    <xdr:from>
      <xdr:col>1</xdr:col>
      <xdr:colOff>1108634</xdr:colOff>
      <xdr:row>7</xdr:row>
      <xdr:rowOff>174812</xdr:rowOff>
    </xdr:from>
    <xdr:to>
      <xdr:col>2</xdr:col>
      <xdr:colOff>47812</xdr:colOff>
      <xdr:row>8</xdr:row>
      <xdr:rowOff>174810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134637D1-EF9F-408A-A450-B2C78EA108B4}"/>
            </a:ext>
          </a:extLst>
        </xdr:cNvPr>
        <xdr:cNvSpPr txBox="1"/>
      </xdr:nvSpPr>
      <xdr:spPr>
        <a:xfrm>
          <a:off x="1280458" y="1452283"/>
          <a:ext cx="321236" cy="2315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bc-tenpo.com/feature/rent/&#12288;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abc-tenpo.com/contents/featured/48856.html" TargetMode="External"/><Relationship Id="rId1" Type="http://schemas.openxmlformats.org/officeDocument/2006/relationships/hyperlink" Target="https://www.abc-tenpo.com/contents/featured/2658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23ED2-1E8D-49D8-BB66-9A68970ACC8C}">
  <dimension ref="B1:G30"/>
  <sheetViews>
    <sheetView tabSelected="1" zoomScale="85" zoomScaleNormal="85" workbookViewId="0">
      <selection activeCell="L5" sqref="L5"/>
    </sheetView>
  </sheetViews>
  <sheetFormatPr defaultRowHeight="18" x14ac:dyDescent="0.55000000000000004"/>
  <cols>
    <col min="1" max="1" width="2.25" customWidth="1"/>
    <col min="2" max="4" width="18.1640625" customWidth="1"/>
    <col min="5" max="5" width="16.75" style="18" customWidth="1"/>
  </cols>
  <sheetData>
    <row r="1" spans="2:6" ht="9.5" customHeight="1" x14ac:dyDescent="0.55000000000000004"/>
    <row r="2" spans="2:6" ht="18.5" thickBot="1" x14ac:dyDescent="0.6">
      <c r="B2" s="17" t="s">
        <v>103</v>
      </c>
    </row>
    <row r="3" spans="2:6" ht="18.5" thickBot="1" x14ac:dyDescent="0.6">
      <c r="D3" s="33"/>
      <c r="E3" t="s">
        <v>91</v>
      </c>
    </row>
    <row r="4" spans="2:6" x14ac:dyDescent="0.55000000000000004">
      <c r="D4" t="s">
        <v>98</v>
      </c>
      <c r="E4"/>
    </row>
    <row r="6" spans="2:6" x14ac:dyDescent="0.55000000000000004">
      <c r="B6" t="s">
        <v>73</v>
      </c>
    </row>
    <row r="7" spans="2:6" ht="18.5" thickBot="1" x14ac:dyDescent="0.6">
      <c r="B7" s="23" t="s">
        <v>70</v>
      </c>
      <c r="C7" s="24" t="s">
        <v>71</v>
      </c>
      <c r="D7" s="13" t="s">
        <v>72</v>
      </c>
    </row>
    <row r="8" spans="2:6" ht="18.5" thickBot="1" x14ac:dyDescent="0.6">
      <c r="B8" s="25"/>
      <c r="C8" s="26"/>
      <c r="D8" s="19">
        <f>B8*C8</f>
        <v>0</v>
      </c>
      <c r="E8" s="18" t="s">
        <v>100</v>
      </c>
    </row>
    <row r="9" spans="2:6" x14ac:dyDescent="0.55000000000000004">
      <c r="B9" s="14"/>
      <c r="C9" s="14"/>
      <c r="D9" s="14"/>
      <c r="F9" s="14"/>
    </row>
    <row r="10" spans="2:6" x14ac:dyDescent="0.55000000000000004">
      <c r="B10" s="14" t="s">
        <v>102</v>
      </c>
      <c r="C10" s="14"/>
      <c r="D10" s="14"/>
      <c r="F10" s="54" t="s">
        <v>101</v>
      </c>
    </row>
    <row r="11" spans="2:6" x14ac:dyDescent="0.55000000000000004">
      <c r="F11" s="18"/>
    </row>
    <row r="12" spans="2:6" x14ac:dyDescent="0.55000000000000004">
      <c r="B12" t="s">
        <v>99</v>
      </c>
    </row>
    <row r="13" spans="2:6" x14ac:dyDescent="0.55000000000000004">
      <c r="B13" s="40" t="s">
        <v>93</v>
      </c>
      <c r="C13" s="40"/>
      <c r="D13" s="40"/>
    </row>
    <row r="14" spans="2:6" x14ac:dyDescent="0.55000000000000004">
      <c r="B14" s="15" t="s">
        <v>76</v>
      </c>
      <c r="C14" s="22">
        <f>D8</f>
        <v>0</v>
      </c>
      <c r="D14" s="6" t="s">
        <v>79</v>
      </c>
      <c r="E14" s="19">
        <f>C14*1</f>
        <v>0</v>
      </c>
      <c r="F14" t="s">
        <v>100</v>
      </c>
    </row>
    <row r="15" spans="2:6" x14ac:dyDescent="0.55000000000000004">
      <c r="B15" s="16" t="s">
        <v>75</v>
      </c>
      <c r="C15" s="22">
        <f>D8</f>
        <v>0</v>
      </c>
      <c r="D15" s="6" t="s">
        <v>81</v>
      </c>
      <c r="E15" s="19">
        <f>C15*2</f>
        <v>0</v>
      </c>
      <c r="F15" t="s">
        <v>100</v>
      </c>
    </row>
    <row r="16" spans="2:6" x14ac:dyDescent="0.55000000000000004">
      <c r="B16" s="16" t="s">
        <v>74</v>
      </c>
      <c r="C16" s="22">
        <f>D8</f>
        <v>0</v>
      </c>
      <c r="D16" s="6" t="s">
        <v>80</v>
      </c>
      <c r="E16" s="19">
        <f>C16*10</f>
        <v>0</v>
      </c>
      <c r="F16" t="s">
        <v>100</v>
      </c>
    </row>
    <row r="17" spans="2:7" ht="18.5" thickBot="1" x14ac:dyDescent="0.6">
      <c r="B17" s="16" t="s">
        <v>77</v>
      </c>
      <c r="C17" s="29">
        <f>D8</f>
        <v>0</v>
      </c>
      <c r="D17" s="6" t="s">
        <v>79</v>
      </c>
      <c r="E17" s="19">
        <f>C17*1</f>
        <v>0</v>
      </c>
      <c r="F17" t="s">
        <v>100</v>
      </c>
    </row>
    <row r="18" spans="2:7" ht="18.5" thickBot="1" x14ac:dyDescent="0.6">
      <c r="B18" s="27" t="s">
        <v>78</v>
      </c>
      <c r="C18" s="30" t="s">
        <v>95</v>
      </c>
      <c r="D18" s="28"/>
      <c r="E18" s="19">
        <f>IF(C18="有",1000000,0)</f>
        <v>0</v>
      </c>
      <c r="F18" t="s">
        <v>100</v>
      </c>
    </row>
    <row r="19" spans="2:7" x14ac:dyDescent="0.55000000000000004">
      <c r="B19" s="35" t="s">
        <v>82</v>
      </c>
      <c r="C19" s="48"/>
      <c r="D19" s="35"/>
      <c r="E19" s="34">
        <f>SUM(E14:E18)</f>
        <v>0</v>
      </c>
      <c r="F19" t="s">
        <v>100</v>
      </c>
    </row>
    <row r="20" spans="2:7" ht="18.5" thickBot="1" x14ac:dyDescent="0.6">
      <c r="B20" s="40" t="s">
        <v>92</v>
      </c>
      <c r="C20" s="40"/>
      <c r="D20" s="40"/>
      <c r="E20" s="20"/>
    </row>
    <row r="21" spans="2:7" ht="18.5" thickBot="1" x14ac:dyDescent="0.6">
      <c r="B21" s="15" t="s">
        <v>83</v>
      </c>
      <c r="C21" s="41"/>
      <c r="D21" s="46"/>
      <c r="E21" s="26"/>
      <c r="F21" t="s">
        <v>100</v>
      </c>
    </row>
    <row r="22" spans="2:7" ht="18.5" thickBot="1" x14ac:dyDescent="0.6">
      <c r="B22" s="16" t="s">
        <v>84</v>
      </c>
      <c r="C22" s="43"/>
      <c r="D22" s="47"/>
      <c r="E22" s="26"/>
      <c r="F22" t="s">
        <v>100</v>
      </c>
    </row>
    <row r="23" spans="2:7" ht="18.5" thickBot="1" x14ac:dyDescent="0.6">
      <c r="B23" s="27" t="s">
        <v>96</v>
      </c>
      <c r="C23" s="26"/>
      <c r="D23" s="32">
        <f>C8</f>
        <v>0</v>
      </c>
      <c r="E23" s="31">
        <f>C23*D23</f>
        <v>0</v>
      </c>
      <c r="F23" t="s">
        <v>100</v>
      </c>
      <c r="G23" s="14"/>
    </row>
    <row r="24" spans="2:7" ht="18.5" thickBot="1" x14ac:dyDescent="0.6">
      <c r="B24" s="16" t="s">
        <v>85</v>
      </c>
      <c r="C24" s="38"/>
      <c r="D24" s="39"/>
      <c r="E24" s="26"/>
      <c r="F24" t="s">
        <v>100</v>
      </c>
    </row>
    <row r="25" spans="2:7" ht="18.5" thickBot="1" x14ac:dyDescent="0.6">
      <c r="B25" s="16" t="s">
        <v>86</v>
      </c>
      <c r="C25" s="41"/>
      <c r="D25" s="42"/>
      <c r="E25" s="26"/>
      <c r="F25" t="s">
        <v>100</v>
      </c>
    </row>
    <row r="26" spans="2:7" ht="18.5" thickBot="1" x14ac:dyDescent="0.6">
      <c r="B26" s="16" t="s">
        <v>87</v>
      </c>
      <c r="C26" s="43"/>
      <c r="D26" s="44"/>
      <c r="E26" s="26"/>
      <c r="F26" t="s">
        <v>100</v>
      </c>
    </row>
    <row r="27" spans="2:7" ht="18.5" thickBot="1" x14ac:dyDescent="0.6">
      <c r="B27" s="16" t="s">
        <v>88</v>
      </c>
      <c r="C27" s="43"/>
      <c r="D27" s="44"/>
      <c r="E27" s="26">
        <v>0</v>
      </c>
      <c r="F27" t="s">
        <v>100</v>
      </c>
    </row>
    <row r="28" spans="2:7" ht="18.5" thickBot="1" x14ac:dyDescent="0.6">
      <c r="B28" s="16" t="s">
        <v>89</v>
      </c>
      <c r="C28" s="38"/>
      <c r="D28" s="45"/>
      <c r="E28" s="26"/>
      <c r="F28" t="s">
        <v>100</v>
      </c>
    </row>
    <row r="29" spans="2:7" ht="18.5" thickBot="1" x14ac:dyDescent="0.6">
      <c r="B29" s="35" t="s">
        <v>82</v>
      </c>
      <c r="C29" s="35"/>
      <c r="D29" s="35"/>
      <c r="E29" s="19">
        <f>SUM(E21:E28)</f>
        <v>0</v>
      </c>
      <c r="F29" t="s">
        <v>100</v>
      </c>
    </row>
    <row r="30" spans="2:7" ht="18.5" thickBot="1" x14ac:dyDescent="0.6">
      <c r="B30" s="36" t="s">
        <v>90</v>
      </c>
      <c r="C30" s="36"/>
      <c r="D30" s="37"/>
      <c r="E30" s="21">
        <f>SUM(E19,E29)</f>
        <v>0</v>
      </c>
      <c r="F30" t="s">
        <v>100</v>
      </c>
    </row>
  </sheetData>
  <mergeCells count="8">
    <mergeCell ref="B29:D29"/>
    <mergeCell ref="B30:D30"/>
    <mergeCell ref="C24:D24"/>
    <mergeCell ref="B13:D13"/>
    <mergeCell ref="C25:D28"/>
    <mergeCell ref="C21:D22"/>
    <mergeCell ref="B19:D19"/>
    <mergeCell ref="B20:D20"/>
  </mergeCells>
  <phoneticPr fontId="1"/>
  <dataValidations count="1">
    <dataValidation type="list" allowBlank="1" showInputMessage="1" showErrorMessage="1" prompt="造作物の「有」「無」を選択してください。_x000a_※居抜き物件をご希望の場合は、「有」を選択" sqref="C18" xr:uid="{12A9CCE5-13A0-48CE-83D0-48F847B1BDD8}">
      <formula1>"有,無"</formula1>
    </dataValidation>
  </dataValidations>
  <hyperlinks>
    <hyperlink ref="F10" r:id="rId1" xr:uid="{3A2EF996-626B-4BAC-90A3-C979A7E79C62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BCA6E-39FF-4289-AD14-3A0C61EDB13A}">
  <dimension ref="B1:I20"/>
  <sheetViews>
    <sheetView zoomScale="70" zoomScaleNormal="70" workbookViewId="0">
      <selection activeCell="F21" sqref="F21"/>
    </sheetView>
  </sheetViews>
  <sheetFormatPr defaultRowHeight="18" x14ac:dyDescent="0.55000000000000004"/>
  <cols>
    <col min="1" max="1" width="2.58203125" customWidth="1"/>
    <col min="2" max="2" width="25.33203125" customWidth="1"/>
    <col min="3" max="3" width="13.6640625" bestFit="1" customWidth="1"/>
    <col min="4" max="4" width="14.75" bestFit="1" customWidth="1"/>
    <col min="6" max="6" width="15.4140625" bestFit="1" customWidth="1"/>
    <col min="7" max="7" width="11.83203125" bestFit="1" customWidth="1"/>
    <col min="8" max="8" width="10.75" bestFit="1" customWidth="1"/>
    <col min="9" max="9" width="17" bestFit="1" customWidth="1"/>
  </cols>
  <sheetData>
    <row r="1" spans="2:9" ht="22.5" x14ac:dyDescent="0.55000000000000004">
      <c r="B1" s="10" t="s">
        <v>94</v>
      </c>
      <c r="C1" t="s">
        <v>68</v>
      </c>
    </row>
    <row r="2" spans="2:9" ht="19.5" customHeight="1" x14ac:dyDescent="0.55000000000000004">
      <c r="B2" s="10"/>
      <c r="C2" t="s">
        <v>69</v>
      </c>
    </row>
    <row r="3" spans="2:9" x14ac:dyDescent="0.55000000000000004">
      <c r="B3" s="11" t="s">
        <v>64</v>
      </c>
      <c r="F3" s="11" t="s">
        <v>55</v>
      </c>
    </row>
    <row r="4" spans="2:9" x14ac:dyDescent="0.55000000000000004">
      <c r="B4" s="5" t="s">
        <v>27</v>
      </c>
      <c r="C4" s="51" t="s">
        <v>0</v>
      </c>
      <c r="D4" s="51"/>
      <c r="F4" s="51" t="s">
        <v>56</v>
      </c>
      <c r="G4" s="51" t="s">
        <v>29</v>
      </c>
      <c r="H4" s="51"/>
      <c r="I4" s="51"/>
    </row>
    <row r="5" spans="2:9" x14ac:dyDescent="0.55000000000000004">
      <c r="B5" s="2" t="s">
        <v>5</v>
      </c>
      <c r="C5" s="5" t="s">
        <v>1</v>
      </c>
      <c r="D5" s="52" t="s">
        <v>28</v>
      </c>
      <c r="F5" s="51"/>
      <c r="G5" s="5" t="s">
        <v>34</v>
      </c>
      <c r="H5" s="5" t="s">
        <v>35</v>
      </c>
      <c r="I5" s="5" t="s">
        <v>37</v>
      </c>
    </row>
    <row r="6" spans="2:9" x14ac:dyDescent="0.55000000000000004">
      <c r="B6" s="2" t="s">
        <v>2</v>
      </c>
      <c r="C6" s="5" t="s">
        <v>3</v>
      </c>
      <c r="D6" s="52"/>
      <c r="F6" s="2" t="s">
        <v>30</v>
      </c>
      <c r="G6" s="2" t="s">
        <v>53</v>
      </c>
      <c r="H6" s="2" t="s">
        <v>36</v>
      </c>
      <c r="I6" s="2" t="s">
        <v>38</v>
      </c>
    </row>
    <row r="7" spans="2:9" x14ac:dyDescent="0.55000000000000004">
      <c r="B7" s="2" t="s">
        <v>65</v>
      </c>
      <c r="C7" s="5" t="s">
        <v>1</v>
      </c>
      <c r="D7" s="52"/>
      <c r="F7" s="2" t="s">
        <v>31</v>
      </c>
      <c r="G7" s="2" t="s">
        <v>39</v>
      </c>
      <c r="H7" s="2" t="s">
        <v>40</v>
      </c>
      <c r="I7" s="2" t="s">
        <v>43</v>
      </c>
    </row>
    <row r="8" spans="2:9" x14ac:dyDescent="0.55000000000000004">
      <c r="C8" s="3"/>
      <c r="F8" s="2" t="s">
        <v>44</v>
      </c>
      <c r="G8" s="2" t="s">
        <v>45</v>
      </c>
      <c r="H8" s="2" t="s">
        <v>4</v>
      </c>
      <c r="I8" s="2" t="s">
        <v>46</v>
      </c>
    </row>
    <row r="9" spans="2:9" x14ac:dyDescent="0.55000000000000004">
      <c r="B9" s="12" t="s">
        <v>97</v>
      </c>
      <c r="F9" s="2" t="s">
        <v>32</v>
      </c>
      <c r="G9" s="2" t="s">
        <v>48</v>
      </c>
      <c r="H9" s="2" t="s">
        <v>49</v>
      </c>
      <c r="I9" s="2" t="s">
        <v>50</v>
      </c>
    </row>
    <row r="10" spans="2:9" x14ac:dyDescent="0.55000000000000004">
      <c r="B10" s="49" t="s">
        <v>21</v>
      </c>
      <c r="C10" s="53" t="s">
        <v>29</v>
      </c>
      <c r="D10" s="39"/>
      <c r="F10" s="2" t="s">
        <v>33</v>
      </c>
      <c r="G10" s="2" t="s">
        <v>41</v>
      </c>
      <c r="H10" s="2" t="s">
        <v>42</v>
      </c>
      <c r="I10" s="2" t="s">
        <v>47</v>
      </c>
    </row>
    <row r="11" spans="2:9" x14ac:dyDescent="0.55000000000000004">
      <c r="B11" s="50"/>
      <c r="C11" s="5" t="s">
        <v>14</v>
      </c>
      <c r="D11" s="5" t="s">
        <v>15</v>
      </c>
      <c r="F11" s="2" t="s">
        <v>51</v>
      </c>
      <c r="G11" s="2" t="s">
        <v>52</v>
      </c>
      <c r="H11" s="2" t="s">
        <v>45</v>
      </c>
      <c r="I11" s="2" t="s">
        <v>54</v>
      </c>
    </row>
    <row r="12" spans="2:9" x14ac:dyDescent="0.55000000000000004">
      <c r="B12" s="6" t="s">
        <v>7</v>
      </c>
      <c r="C12" s="5" t="s">
        <v>9</v>
      </c>
      <c r="D12" s="5" t="s">
        <v>6</v>
      </c>
      <c r="F12" s="7" t="s">
        <v>66</v>
      </c>
    </row>
    <row r="13" spans="2:9" x14ac:dyDescent="0.55000000000000004">
      <c r="B13" s="6" t="s">
        <v>16</v>
      </c>
      <c r="C13" s="5" t="s">
        <v>18</v>
      </c>
      <c r="D13" s="5" t="s">
        <v>17</v>
      </c>
      <c r="F13" s="8" t="s">
        <v>57</v>
      </c>
      <c r="H13" s="1"/>
    </row>
    <row r="14" spans="2:9" x14ac:dyDescent="0.55000000000000004">
      <c r="B14" s="6" t="s">
        <v>8</v>
      </c>
      <c r="C14" s="51" t="s">
        <v>10</v>
      </c>
      <c r="D14" s="51" t="s">
        <v>20</v>
      </c>
    </row>
    <row r="15" spans="2:9" x14ac:dyDescent="0.55000000000000004">
      <c r="B15" s="6" t="s">
        <v>22</v>
      </c>
      <c r="C15" s="51"/>
      <c r="D15" s="51"/>
      <c r="F15" s="11" t="s">
        <v>58</v>
      </c>
    </row>
    <row r="16" spans="2:9" x14ac:dyDescent="0.55000000000000004">
      <c r="B16" s="6" t="s">
        <v>23</v>
      </c>
      <c r="C16" s="51"/>
      <c r="D16" s="51"/>
      <c r="F16" s="49" t="s">
        <v>56</v>
      </c>
      <c r="G16" s="51" t="s">
        <v>29</v>
      </c>
      <c r="H16" s="51"/>
    </row>
    <row r="17" spans="2:8" x14ac:dyDescent="0.55000000000000004">
      <c r="B17" s="6" t="s">
        <v>11</v>
      </c>
      <c r="C17" s="5" t="s">
        <v>12</v>
      </c>
      <c r="D17" s="5" t="s">
        <v>24</v>
      </c>
      <c r="F17" s="50"/>
      <c r="G17" s="5" t="s">
        <v>62</v>
      </c>
      <c r="H17" s="5" t="s">
        <v>63</v>
      </c>
    </row>
    <row r="18" spans="2:8" ht="54" x14ac:dyDescent="0.55000000000000004">
      <c r="B18" s="6" t="s">
        <v>13</v>
      </c>
      <c r="C18" s="5" t="s">
        <v>19</v>
      </c>
      <c r="D18" s="5" t="s">
        <v>25</v>
      </c>
      <c r="F18" s="9" t="s">
        <v>61</v>
      </c>
      <c r="G18" s="5" t="s">
        <v>59</v>
      </c>
      <c r="H18" s="5" t="s">
        <v>60</v>
      </c>
    </row>
    <row r="19" spans="2:8" x14ac:dyDescent="0.55000000000000004">
      <c r="B19" t="s">
        <v>67</v>
      </c>
    </row>
    <row r="20" spans="2:8" x14ac:dyDescent="0.55000000000000004">
      <c r="B20" s="4" t="s">
        <v>26</v>
      </c>
    </row>
  </sheetData>
  <mergeCells count="10">
    <mergeCell ref="B10:B11"/>
    <mergeCell ref="F4:F5"/>
    <mergeCell ref="G4:I4"/>
    <mergeCell ref="D14:D16"/>
    <mergeCell ref="C14:C16"/>
    <mergeCell ref="D5:D7"/>
    <mergeCell ref="G16:H16"/>
    <mergeCell ref="F16:F17"/>
    <mergeCell ref="C4:D4"/>
    <mergeCell ref="C10:D10"/>
  </mergeCells>
  <phoneticPr fontId="1"/>
  <hyperlinks>
    <hyperlink ref="B20" r:id="rId1" xr:uid="{57D2A36B-E7EA-4672-BDEB-6D477EC28CAD}"/>
    <hyperlink ref="F13" r:id="rId2" xr:uid="{4A4CCE56-4519-4B3F-8E07-C0DC32008929}"/>
  </hyperlinks>
  <pageMargins left="0.7" right="0.7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シミュレーションシート</vt:lpstr>
      <vt:lpstr>店舗投資費用の相場表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abc54040084</dc:creator>
  <cp:lastModifiedBy>原田 絢香</cp:lastModifiedBy>
  <cp:lastPrinted>2021-10-28T05:24:50Z</cp:lastPrinted>
  <dcterms:created xsi:type="dcterms:W3CDTF">2021-10-27T02:30:00Z</dcterms:created>
  <dcterms:modified xsi:type="dcterms:W3CDTF">2021-11-18T07:00:18Z</dcterms:modified>
</cp:coreProperties>
</file>